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0730" windowHeight="11760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/>
  <c r="B40"/>
  <c r="B35"/>
  <c r="B30"/>
  <c r="B25"/>
  <c r="B20"/>
  <c r="B15"/>
  <c r="B10"/>
  <c r="W3"/>
  <c r="T3"/>
  <c r="R3"/>
  <c r="L3"/>
  <c r="F3"/>
  <c r="A3"/>
  <c r="J47"/>
  <c r="J48"/>
  <c r="J49"/>
  <c r="J50"/>
  <c r="J51"/>
  <c r="J52"/>
  <c r="J54"/>
  <c r="H47"/>
  <c r="H48"/>
  <c r="H49"/>
  <c r="H50"/>
  <c r="H51"/>
  <c r="H52"/>
  <c r="H54"/>
  <c r="F47"/>
  <c r="F48"/>
  <c r="F49"/>
  <c r="F50"/>
  <c r="F51"/>
  <c r="F54"/>
  <c r="F52"/>
  <c r="A52" i="1"/>
  <c r="P33"/>
  <c r="H34"/>
  <c r="G52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<sst xmlns="http://schemas.openxmlformats.org/spreadsheetml/2006/main" count="259" uniqueCount="148">
  <si>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</si>
  <si>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</si>
  <si>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</si>
  <si>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</si>
  <si>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</si>
  <si>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</si>
  <si>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</si>
  <si>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</si>
  <si>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</si>
  <si>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</si>
  <si>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</si>
  <si>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</si>
  <si>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</si>
  <si>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</si>
  <si>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</si>
  <si>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</si>
  <si>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</si>
  <si>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</si>
  <si>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</si>
  <si>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</si>
  <si>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</si>
  <si>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</si>
  <si>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</si>
  <si>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</si>
  <si>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</si>
  <si>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</si>
  <si>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</si>
  <si>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</si>
  <si>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</si>
  <si>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</si>
  <si>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</si>
  <si>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</si>
  <si>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</si>
  <si>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</si>
  <si>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</si>
  <si>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</si>
  <si>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</si>
  <si>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</si>
  <si>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</si>
  <si>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</si>
  <si>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</si>
  <si>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</si>
  <si>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</si>
  <si>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</si>
  <si>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</si>
  <si>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</si>
  <si>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</si>
  <si>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</si>
  <si>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</si>
  <si>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</si>
  <si>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</si>
  <si>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</si>
  <si>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</si>
  <si>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</si>
  <si>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</si>
  <si>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</si>
  <si>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</si>
  <si>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</si>
  <si>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</si>
  <si>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</si>
  <si>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</si>
  <si>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</si>
  <si>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</si>
  <si>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</si>
  <si>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</si>
  <si>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</si>
  <si>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</si>
  <si>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</si>
  <si>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</si>
  <si>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</si>
  <si>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</si>
  <si>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</si>
  <si>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</si>
  <si>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</si>
  <si>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</si>
  <si>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</si>
  <si>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</si>
  <si>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</si>
  <si>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</si>
  <si>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</si>
  <si>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</si>
  <si>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</si>
  <si>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</si>
  <si>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</si>
  <si>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</si>
  <si>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</si>
  <si>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</si>
  <si>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</si>
  <si>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</si>
  <si>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</si>
  <si>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</si>
  <si>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</si>
  <si>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</si>
  <si>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</si>
  <si>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</si>
  <si>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</si>
  <si>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</si>
  <si>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</si>
  <si>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</si>
  <si>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</si>
  <si>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</si>
  <si>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</si>
  <si>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</si>
  <si>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</si>
  <si>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</si>
  <si>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</si>
  <si>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</si>
  <si>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</si>
  <si>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</si>
  <si>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</si>
  <si>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</si>
  <si>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</si>
  <si>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</si>
  <si>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</si>
  <si>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</si>
  <si>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</si>
  <si>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</si>
  <si>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</si>
  <si>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</si>
  <si>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</si>
  <si>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</si>
  <si>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</si>
  <si>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</si>
  <si>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</si>
  <si>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</si>
  <si>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</si>
  <si>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</si>
  <si>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</si>
  <si>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</si>
  <si>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</si>
  <si>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</si>
  <si>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</si>
  <si>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</si>
  <si>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</si>
  <si>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</si>
  <si>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Cebu</t>
  </si>
  <si>
    <t>1-B</t>
  </si>
  <si>
    <t>Catherine Cusi</t>
  </si>
  <si>
    <t>Elcasmer Acedo</t>
  </si>
  <si>
    <t>Seda Hotel, Cebu City</t>
  </si>
  <si>
    <t>Don Carlos A Gothong National High School, Cebu City</t>
  </si>
  <si>
    <t>100 Undernourished Student of Gothong National High School</t>
  </si>
  <si>
    <t>x</t>
  </si>
  <si>
    <t>Mandani Bay, Mandaue City, Cebu</t>
  </si>
  <si>
    <t>Balay Samaritano, Cebu City</t>
  </si>
  <si>
    <t>Balay Samaritano Christmas Party 2019</t>
  </si>
  <si>
    <t>Balay Samaritano Children and Elderly</t>
  </si>
  <si>
    <t>2 Sessions of Feeding for the Month of December 2019 (twice a week)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</si>
</sst>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view="pageLayout" topLeftCell="A9" zoomScale="145" zoomScaleNormal="200" zoomScalePageLayoutView="145" workbookViewId="0">
      <selection activeCell="L20" sqref="L20:M20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43808</v>
      </c>
      <c r="L2" s="88"/>
      <c r="M2" s="88"/>
      <c r="N2" s="29"/>
      <c r="O2" s="29"/>
      <c r="P2" s="29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135</v>
      </c>
      <c r="B6" s="76"/>
      <c r="C6" s="77"/>
      <c r="D6" s="77"/>
      <c r="E6" s="77"/>
      <c r="F6" s="77"/>
      <c r="G6" s="77"/>
      <c r="H6" s="54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43529</v>
      </c>
      <c r="P8" s="96"/>
    </row>
    <row r="9" spans="1:16" s="33" customFormat="1" ht="14.1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5" customFormat="1" ht="12" customHeight="1" thickBot="1">
      <c r="A11" s="178"/>
      <c r="B11" s="151">
        <v>43803</v>
      </c>
      <c r="C11" s="152"/>
      <c r="D11" s="112">
        <v>26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3" t="s">
        <v>139</v>
      </c>
    </row>
    <row r="12" spans="1:16" s="35" customFormat="1" ht="12" customHeight="1" thickTop="1" thickBot="1">
      <c r="A12" s="178"/>
      <c r="B12" s="153">
        <v>43810</v>
      </c>
      <c r="C12" s="154"/>
      <c r="D12" s="102">
        <v>24</v>
      </c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3" t="s">
        <v>139</v>
      </c>
    </row>
    <row r="13" spans="1:16" s="35" customFormat="1" ht="12" customHeight="1" thickTop="1" thickBot="1">
      <c r="A13" s="178"/>
      <c r="B13" s="153">
        <v>43817</v>
      </c>
      <c r="C13" s="154"/>
      <c r="D13" s="102">
        <v>34</v>
      </c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3" t="s">
        <v>139</v>
      </c>
    </row>
    <row r="14" spans="1:16" s="35" customFormat="1" ht="12" customHeight="1" thickTop="1" thickBot="1">
      <c r="A14" s="178"/>
      <c r="B14" s="153"/>
      <c r="C14" s="154"/>
      <c r="D14" s="102"/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3" t="s">
        <v>139</v>
      </c>
    </row>
    <row r="15" spans="1:16" s="35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>
      <c r="A17" s="178"/>
      <c r="B17" s="153">
        <v>43805</v>
      </c>
      <c r="C17" s="154"/>
      <c r="D17" s="81"/>
      <c r="E17" s="68"/>
      <c r="F17" s="68"/>
      <c r="G17" s="68"/>
      <c r="H17" s="69"/>
      <c r="I17" s="70"/>
      <c r="J17" s="63">
        <v>30</v>
      </c>
      <c r="K17" s="63"/>
      <c r="L17" s="71"/>
      <c r="M17" s="61"/>
      <c r="N17" s="61"/>
      <c r="O17" s="66"/>
      <c r="P17" s="44" t="s">
        <v>143</v>
      </c>
    </row>
    <row r="18" spans="1:16" s="35" customFormat="1" ht="12" customHeight="1" thickTop="1" thickBot="1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78"/>
      <c r="B19" s="153">
        <v>43805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2</v>
      </c>
      <c r="M19" s="63"/>
      <c r="N19" s="62"/>
      <c r="O19" s="173"/>
      <c r="P19" s="44" t="s">
        <v>140</v>
      </c>
    </row>
    <row r="20" spans="1:16" s="35" customFormat="1" ht="12" customHeight="1" thickTop="1" thickBot="1">
      <c r="A20" s="178"/>
      <c r="B20" s="153">
        <v>43817</v>
      </c>
      <c r="C20" s="154"/>
      <c r="D20" s="60"/>
      <c r="E20" s="61"/>
      <c r="F20" s="61"/>
      <c r="G20" s="61"/>
      <c r="H20" s="61"/>
      <c r="I20" s="61"/>
      <c r="J20" s="61"/>
      <c r="K20" s="62"/>
      <c r="L20" s="63">
        <v>34</v>
      </c>
      <c r="M20" s="63"/>
      <c r="N20" s="62"/>
      <c r="O20" s="173"/>
      <c r="P20" s="43" t="s">
        <v>144</v>
      </c>
    </row>
    <row r="21" spans="1:16" s="35" customFormat="1" ht="12" customHeight="1" thickTop="1" thickBot="1">
      <c r="A21" s="178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4"/>
    </row>
    <row r="22" spans="1:16" s="35" customFormat="1" ht="12" customHeight="1" thickTop="1" thickBot="1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4"/>
    </row>
    <row r="23" spans="1:16" s="35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4"/>
    </row>
    <row r="24" spans="1:16" s="35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4"/>
    </row>
    <row r="25" spans="1:16" s="35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4"/>
    </row>
    <row r="26" spans="1:16" s="35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4"/>
    </row>
    <row r="27" spans="1:16" s="35" customFormat="1" ht="12" customHeight="1" thickTop="1" thickBot="1">
      <c r="A27" s="179"/>
      <c r="B27" s="180">
        <v>43806</v>
      </c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>
        <v>1</v>
      </c>
      <c r="O27" s="176"/>
      <c r="P27" s="45"/>
    </row>
    <row r="28" spans="1:16" s="34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54</v>
      </c>
      <c r="J31" s="156" t="s">
        <v>7</v>
      </c>
      <c r="K31" s="157"/>
      <c r="L31" s="157"/>
      <c r="M31" s="157"/>
      <c r="N31" s="157"/>
      <c r="O31" s="157"/>
      <c r="P31" s="3">
        <v>4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/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/>
      <c r="J33" s="160" t="s">
        <v>8</v>
      </c>
      <c r="K33" s="161"/>
      <c r="L33" s="161"/>
      <c r="M33" s="161"/>
      <c r="N33" s="161"/>
      <c r="O33" s="161"/>
      <c r="P33" s="36">
        <f>SUM(P31:P32)</f>
        <v>4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6">
        <f>H31+H32-H33</f>
        <v>54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8" customFormat="1" ht="12.75" customHeight="1">
      <c r="A37" s="37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8" customFormat="1" ht="12.75" customHeight="1">
      <c r="A38" s="39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8" customFormat="1" ht="12.75" customHeight="1">
      <c r="A39" s="39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8" customFormat="1" ht="12.75" customHeight="1">
      <c r="A40" s="40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8" customFormat="1" ht="12.75" customHeight="1" thickBot="1">
      <c r="A41" s="39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1" t="s">
        <v>117</v>
      </c>
    </row>
    <row r="45" spans="1:16" ht="15.95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6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" customHeight="1">
      <c r="A52" s="141" t="str">
        <f>N6</f>
        <v>Elcasmer Acedo</v>
      </c>
      <c r="B52" s="142"/>
      <c r="C52" s="143"/>
      <c r="D52" s="143"/>
      <c r="E52" s="143"/>
      <c r="F52" s="143"/>
      <c r="G52" s="143" t="str">
        <f>I6</f>
        <v>Catherine Cusi</v>
      </c>
      <c r="H52" s="143"/>
      <c r="I52" s="143"/>
      <c r="J52" s="143"/>
      <c r="K52" s="143"/>
      <c r="L52" s="143"/>
      <c r="M52" s="144"/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1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.1" customHeight="1">
      <c r="A56" s="42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1" customFormat="1" ht="11.1" customHeight="1">
      <c r="A57" s="42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1" customFormat="1" ht="11.1" customHeight="1">
      <c r="A58" s="42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1" customFormat="1" ht="11.1" customHeight="1">
      <c r="A59" s="42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.1" customHeight="1">
      <c r="A60" s="42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1" customFormat="1" ht="11.1" customHeight="1">
      <c r="A61" s="42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X55"/>
  <sheetViews>
    <sheetView tabSelected="1" view="pageLayout" zoomScale="142" zoomScaleNormal="200" zoomScalePageLayoutView="142" workbookViewId="0">
      <selection activeCell="E11" sqref="E11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8.95" customHeight="1" thickBot="1">
      <c r="A3" s="254" t="str">
        <f>'Summary of Activities'!A6</f>
        <v>Metro Cebu</v>
      </c>
      <c r="B3" s="254"/>
      <c r="C3" s="254"/>
      <c r="D3" s="254"/>
      <c r="E3" s="254"/>
      <c r="F3" s="254" t="str">
        <f>'Summary of Activities'!I6</f>
        <v>Catherine Cusi</v>
      </c>
      <c r="G3" s="254"/>
      <c r="H3" s="254"/>
      <c r="I3" s="254"/>
      <c r="J3" s="254"/>
      <c r="K3" s="254"/>
      <c r="L3" s="254" t="str">
        <f>'Summary of Activities'!N6</f>
        <v>Elcasmer Acedo</v>
      </c>
      <c r="M3" s="254"/>
      <c r="N3" s="254"/>
      <c r="O3" s="254"/>
      <c r="P3" s="254"/>
      <c r="Q3" s="254"/>
      <c r="R3" s="254" t="str">
        <f>'Summary of Activities'!H6</f>
        <v>1-B</v>
      </c>
      <c r="S3" s="254"/>
      <c r="T3" s="279">
        <f>'Summary of Activities'!K2</f>
        <v>43808</v>
      </c>
      <c r="U3" s="254"/>
      <c r="V3" s="254"/>
      <c r="W3" s="280">
        <f>'Summary of Activities'!O8</f>
        <v>43529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>
      <c r="A5" s="220">
        <v>1</v>
      </c>
      <c r="B5" s="222">
        <f>'Summary of Activities'!B19</f>
        <v>43805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2" t="s">
        <v>142</v>
      </c>
      <c r="V5" s="203" t="s">
        <v>52</v>
      </c>
      <c r="W5" s="203"/>
      <c r="X5" s="204"/>
    </row>
    <row r="6" spans="1:24" s="7" customFormat="1" ht="13.5" thickBot="1">
      <c r="A6" s="220"/>
      <c r="B6" s="223"/>
      <c r="C6" s="47"/>
      <c r="D6" s="48"/>
      <c r="E6" s="49"/>
      <c r="F6" s="50"/>
      <c r="G6" s="48"/>
      <c r="H6" s="51"/>
      <c r="I6" s="47"/>
      <c r="J6" s="48"/>
      <c r="K6" s="49"/>
      <c r="L6" s="50"/>
      <c r="M6" s="48"/>
      <c r="N6" s="51"/>
      <c r="O6" s="47">
        <v>100</v>
      </c>
      <c r="P6" s="48">
        <v>4</v>
      </c>
      <c r="Q6" s="49">
        <v>7000</v>
      </c>
      <c r="R6" s="50"/>
      <c r="S6" s="48"/>
      <c r="T6" s="51"/>
      <c r="U6" s="53"/>
      <c r="V6" s="205" t="s">
        <v>50</v>
      </c>
      <c r="W6" s="205"/>
      <c r="X6" s="206"/>
    </row>
    <row r="7" spans="1:24" ht="13.5" thickBot="1">
      <c r="A7" s="221"/>
      <c r="B7" s="224"/>
      <c r="C7" s="227" t="s">
        <v>41</v>
      </c>
      <c r="D7" s="228"/>
      <c r="E7" s="208" t="s">
        <v>147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141</v>
      </c>
      <c r="U7" s="208"/>
      <c r="V7" s="208"/>
      <c r="W7" s="208"/>
      <c r="X7" s="209"/>
    </row>
    <row r="8" spans="1:24" ht="5.0999999999999996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>
      <c r="A10" s="220">
        <v>2</v>
      </c>
      <c r="B10" s="222">
        <f>'Summary of Activities'!B20</f>
        <v>43817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2" t="s">
        <v>142</v>
      </c>
      <c r="V10" s="203" t="s">
        <v>52</v>
      </c>
      <c r="W10" s="203"/>
      <c r="X10" s="204"/>
    </row>
    <row r="11" spans="1:24" s="7" customFormat="1" ht="13.5" thickBot="1">
      <c r="A11" s="220"/>
      <c r="B11" s="223"/>
      <c r="C11" s="47"/>
      <c r="D11" s="48"/>
      <c r="E11" s="49"/>
      <c r="F11" s="50"/>
      <c r="G11" s="48"/>
      <c r="H11" s="51"/>
      <c r="I11" s="47">
        <v>100</v>
      </c>
      <c r="J11" s="48">
        <v>136</v>
      </c>
      <c r="K11" s="49">
        <v>30000</v>
      </c>
      <c r="L11" s="50"/>
      <c r="M11" s="48"/>
      <c r="N11" s="51"/>
      <c r="O11" s="47"/>
      <c r="P11" s="48"/>
      <c r="Q11" s="49"/>
      <c r="R11" s="50"/>
      <c r="S11" s="48"/>
      <c r="T11" s="51"/>
      <c r="U11" s="53"/>
      <c r="V11" s="205" t="s">
        <v>50</v>
      </c>
      <c r="W11" s="205"/>
      <c r="X11" s="206"/>
    </row>
    <row r="12" spans="1:24" ht="13.5" thickBot="1">
      <c r="A12" s="221"/>
      <c r="B12" s="224"/>
      <c r="C12" s="227" t="s">
        <v>41</v>
      </c>
      <c r="D12" s="228"/>
      <c r="E12" s="208" t="s">
        <v>145</v>
      </c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 t="s">
        <v>146</v>
      </c>
      <c r="U12" s="208"/>
      <c r="V12" s="208"/>
      <c r="W12" s="208"/>
      <c r="X12" s="209"/>
    </row>
    <row r="13" spans="1:24" ht="5.0999999999999996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2" t="s">
        <v>142</v>
      </c>
      <c r="V15" s="203" t="s">
        <v>52</v>
      </c>
      <c r="W15" s="203"/>
      <c r="X15" s="204"/>
    </row>
    <row r="16" spans="1:24" s="7" customFormat="1" ht="13.5" thickBot="1">
      <c r="A16" s="220"/>
      <c r="B16" s="223"/>
      <c r="C16" s="47"/>
      <c r="D16" s="48"/>
      <c r="E16" s="49"/>
      <c r="F16" s="50"/>
      <c r="G16" s="48"/>
      <c r="H16" s="51"/>
      <c r="I16" s="47"/>
      <c r="J16" s="48"/>
      <c r="K16" s="49"/>
      <c r="L16" s="50"/>
      <c r="M16" s="48"/>
      <c r="N16" s="51"/>
      <c r="O16" s="47"/>
      <c r="P16" s="48"/>
      <c r="Q16" s="49"/>
      <c r="R16" s="50"/>
      <c r="S16" s="48"/>
      <c r="T16" s="51"/>
      <c r="U16" s="53"/>
      <c r="V16" s="205" t="s">
        <v>50</v>
      </c>
      <c r="W16" s="205"/>
      <c r="X16" s="206"/>
    </row>
    <row r="17" spans="1:24" ht="13.5" thickBot="1">
      <c r="A17" s="221"/>
      <c r="B17" s="224"/>
      <c r="C17" s="227" t="s">
        <v>41</v>
      </c>
      <c r="D17" s="22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/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2" t="s">
        <v>142</v>
      </c>
      <c r="V20" s="203" t="s">
        <v>52</v>
      </c>
      <c r="W20" s="203"/>
      <c r="X20" s="204"/>
    </row>
    <row r="21" spans="1:24" s="7" customFormat="1" ht="13.5" thickBot="1">
      <c r="A21" s="220"/>
      <c r="B21" s="223"/>
      <c r="C21" s="47"/>
      <c r="D21" s="48"/>
      <c r="E21" s="49"/>
      <c r="F21" s="50"/>
      <c r="G21" s="48"/>
      <c r="H21" s="51"/>
      <c r="I21" s="47"/>
      <c r="J21" s="48"/>
      <c r="K21" s="49"/>
      <c r="L21" s="50"/>
      <c r="M21" s="48"/>
      <c r="N21" s="51"/>
      <c r="O21" s="47"/>
      <c r="P21" s="48"/>
      <c r="Q21" s="49"/>
      <c r="R21" s="50"/>
      <c r="S21" s="48"/>
      <c r="T21" s="51"/>
      <c r="U21" s="53"/>
      <c r="V21" s="205" t="s">
        <v>50</v>
      </c>
      <c r="W21" s="205"/>
      <c r="X21" s="206"/>
    </row>
    <row r="22" spans="1:24" ht="13.5" thickBot="1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2" t="s">
        <v>142</v>
      </c>
      <c r="V25" s="203" t="s">
        <v>52</v>
      </c>
      <c r="W25" s="203"/>
      <c r="X25" s="204"/>
    </row>
    <row r="26" spans="1:24" s="7" customFormat="1" ht="13.5" thickBot="1">
      <c r="A26" s="220"/>
      <c r="B26" s="223"/>
      <c r="C26" s="47"/>
      <c r="D26" s="48"/>
      <c r="E26" s="49"/>
      <c r="F26" s="50"/>
      <c r="G26" s="48"/>
      <c r="H26" s="51"/>
      <c r="I26" s="47"/>
      <c r="J26" s="48"/>
      <c r="K26" s="49"/>
      <c r="L26" s="50"/>
      <c r="M26" s="48"/>
      <c r="N26" s="51"/>
      <c r="O26" s="47"/>
      <c r="P26" s="48"/>
      <c r="Q26" s="49"/>
      <c r="R26" s="50"/>
      <c r="S26" s="48"/>
      <c r="T26" s="51"/>
      <c r="U26" s="53"/>
      <c r="V26" s="205" t="s">
        <v>50</v>
      </c>
      <c r="W26" s="205"/>
      <c r="X26" s="206"/>
    </row>
    <row r="27" spans="1:24" ht="13.5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.0999999999999996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2" t="s">
        <v>142</v>
      </c>
      <c r="V30" s="203" t="s">
        <v>52</v>
      </c>
      <c r="W30" s="203"/>
      <c r="X30" s="204"/>
    </row>
    <row r="31" spans="1:24" s="7" customFormat="1" ht="13.5" thickBot="1">
      <c r="A31" s="220"/>
      <c r="B31" s="223"/>
      <c r="C31" s="47"/>
      <c r="D31" s="48"/>
      <c r="E31" s="49"/>
      <c r="F31" s="50"/>
      <c r="G31" s="48"/>
      <c r="H31" s="51"/>
      <c r="I31" s="47"/>
      <c r="J31" s="48"/>
      <c r="K31" s="49"/>
      <c r="L31" s="50"/>
      <c r="M31" s="48"/>
      <c r="N31" s="51"/>
      <c r="O31" s="47"/>
      <c r="P31" s="48"/>
      <c r="Q31" s="49"/>
      <c r="R31" s="50"/>
      <c r="S31" s="48"/>
      <c r="T31" s="51"/>
      <c r="U31" s="53"/>
      <c r="V31" s="205" t="s">
        <v>50</v>
      </c>
      <c r="W31" s="205"/>
      <c r="X31" s="206"/>
    </row>
    <row r="32" spans="1:24" ht="13.5" thickBot="1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2" t="s">
        <v>142</v>
      </c>
      <c r="V35" s="203" t="s">
        <v>52</v>
      </c>
      <c r="W35" s="203"/>
      <c r="X35" s="204"/>
    </row>
    <row r="36" spans="1:24" s="7" customFormat="1" ht="13.5" thickBot="1">
      <c r="A36" s="220"/>
      <c r="B36" s="223"/>
      <c r="C36" s="47"/>
      <c r="D36" s="48"/>
      <c r="E36" s="49"/>
      <c r="F36" s="50"/>
      <c r="G36" s="48"/>
      <c r="H36" s="51"/>
      <c r="I36" s="47"/>
      <c r="J36" s="48"/>
      <c r="K36" s="49"/>
      <c r="L36" s="50"/>
      <c r="M36" s="48"/>
      <c r="N36" s="51"/>
      <c r="O36" s="47"/>
      <c r="P36" s="48"/>
      <c r="Q36" s="49"/>
      <c r="R36" s="50"/>
      <c r="S36" s="48"/>
      <c r="T36" s="51"/>
      <c r="U36" s="53"/>
      <c r="V36" s="205" t="s">
        <v>50</v>
      </c>
      <c r="W36" s="205"/>
      <c r="X36" s="206"/>
    </row>
    <row r="37" spans="1:24" ht="13.5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2" t="s">
        <v>142</v>
      </c>
      <c r="V40" s="203" t="s">
        <v>52</v>
      </c>
      <c r="W40" s="203"/>
      <c r="X40" s="204"/>
    </row>
    <row r="41" spans="1:24" s="7" customFormat="1" ht="13.5" thickBot="1">
      <c r="A41" s="220"/>
      <c r="B41" s="223"/>
      <c r="C41" s="47"/>
      <c r="D41" s="48"/>
      <c r="E41" s="49"/>
      <c r="F41" s="50"/>
      <c r="G41" s="48"/>
      <c r="H41" s="51"/>
      <c r="I41" s="47"/>
      <c r="J41" s="48"/>
      <c r="K41" s="49"/>
      <c r="L41" s="50"/>
      <c r="M41" s="48"/>
      <c r="N41" s="51"/>
      <c r="O41" s="47"/>
      <c r="P41" s="48"/>
      <c r="Q41" s="49"/>
      <c r="R41" s="50"/>
      <c r="S41" s="48"/>
      <c r="T41" s="51"/>
      <c r="U41" s="53"/>
      <c r="V41" s="205" t="s">
        <v>50</v>
      </c>
      <c r="W41" s="205"/>
      <c r="X41" s="206"/>
    </row>
    <row r="42" spans="1:24" ht="13.5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.25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71">
        <f>E6+E11+E16+E21+E26+E31+E36+E41</f>
        <v>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0</v>
      </c>
      <c r="G48" s="278"/>
      <c r="H48" s="277">
        <f>G6+G11+G16+G21+G26+G31+G36+G41</f>
        <v>0</v>
      </c>
      <c r="I48" s="278"/>
      <c r="J48" s="271">
        <f>H6+H11+H16+H21+H26+H31+H36+H41</f>
        <v>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100</v>
      </c>
      <c r="G49" s="278"/>
      <c r="H49" s="277">
        <f>J6+J11+J16+J21+J26+J31+J36+J41</f>
        <v>136</v>
      </c>
      <c r="I49" s="278"/>
      <c r="J49" s="271">
        <f>K6+K11+K16+K21+K26+K31+K36+K41</f>
        <v>30000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100</v>
      </c>
      <c r="G51" s="278"/>
      <c r="H51" s="277">
        <f>P6+P11+P16+P21+P26+P31+P36+P41</f>
        <v>4</v>
      </c>
      <c r="I51" s="278"/>
      <c r="J51" s="271">
        <f>Q6+Q11+Q16+Q21+Q26+Q31+Q36+Q41</f>
        <v>7000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0</v>
      </c>
      <c r="G52" s="274"/>
      <c r="H52" s="273">
        <f>S6+S11+S16+S21+S26+S31+S36+S41</f>
        <v>0</v>
      </c>
      <c r="I52" s="274"/>
      <c r="J52" s="256">
        <f>T6+T11+T16+T21+T26+T31+T36+T41</f>
        <v>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.1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.100000000000001" customHeight="1" thickBot="1">
      <c r="A54" s="264" t="s">
        <v>56</v>
      </c>
      <c r="B54" s="265"/>
      <c r="C54" s="265"/>
      <c r="D54" s="265"/>
      <c r="E54" s="266"/>
      <c r="F54" s="261">
        <f>SUM(F47:G51)</f>
        <v>200</v>
      </c>
      <c r="G54" s="262"/>
      <c r="H54" s="261">
        <f>SUM(H47:I52)</f>
        <v>140</v>
      </c>
      <c r="I54" s="262"/>
      <c r="J54" s="258">
        <f>SUM(J47:L52)</f>
        <v>37000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8.95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.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.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.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.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.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.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.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.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.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.0999999999999996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.75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.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.1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.1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.1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.1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3.95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.1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4.9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.1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.1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wyben</cp:lastModifiedBy>
  <cp:lastPrinted>2019-04-23T13:42:22Z</cp:lastPrinted>
  <dcterms:created xsi:type="dcterms:W3CDTF">2013-07-03T03:04:40Z</dcterms:created>
  <dcterms:modified xsi:type="dcterms:W3CDTF">2020-03-05T10:48:07Z</dcterms:modified>
</cp:coreProperties>
</file>